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lfr\Dropbox\Sternenhimmel\HTML new\Spreadsheets\"/>
    </mc:Choice>
  </mc:AlternateContent>
  <bookViews>
    <workbookView xWindow="0" yWindow="180" windowWidth="17590" windowHeight="5830"/>
  </bookViews>
  <sheets>
    <sheet name="Tabelle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 l="1"/>
  <c r="C7" i="1" l="1"/>
  <c r="E7" i="1"/>
  <c r="D7" i="1" l="1"/>
</calcChain>
</file>

<file path=xl/sharedStrings.xml><?xml version="1.0" encoding="utf-8"?>
<sst xmlns="http://schemas.openxmlformats.org/spreadsheetml/2006/main" count="41" uniqueCount="33">
  <si>
    <t>Sep</t>
  </si>
  <si>
    <t>PA</t>
  </si>
  <si>
    <t>RA</t>
  </si>
  <si>
    <t>DE</t>
  </si>
  <si>
    <t>VizieR</t>
  </si>
  <si>
    <t xml:space="preserve"> </t>
  </si>
  <si>
    <t>_V</t>
  </si>
  <si>
    <t>e_RA</t>
  </si>
  <si>
    <t>e_DE</t>
  </si>
  <si>
    <t>Source</t>
  </si>
  <si>
    <t>Plx</t>
  </si>
  <si>
    <t>e_Plx</t>
  </si>
  <si>
    <t>PM</t>
  </si>
  <si>
    <t>PM_RA</t>
  </si>
  <si>
    <t>e_PM_RA</t>
  </si>
  <si>
    <t>pm_DE</t>
  </si>
  <si>
    <t>e_pm_DE</t>
  </si>
  <si>
    <t>RUWE</t>
  </si>
  <si>
    <t>FG</t>
  </si>
  <si>
    <t>e_FG</t>
  </si>
  <si>
    <t>Gmag</t>
  </si>
  <si>
    <t>Bmag</t>
  </si>
  <si>
    <t>Rmag</t>
  </si>
  <si>
    <t>e_PA</t>
  </si>
  <si>
    <t>e_Sep</t>
  </si>
  <si>
    <t>Date</t>
  </si>
  <si>
    <t>Gmag1</t>
  </si>
  <si>
    <t>e_Gm1</t>
  </si>
  <si>
    <t>Gmag2</t>
  </si>
  <si>
    <t>e_Gm2</t>
  </si>
  <si>
    <t>3403784951001136256</t>
  </si>
  <si>
    <t>3403784951001136128</t>
  </si>
  <si>
    <t>Select both stars in Aladin with GAIA DR2 loaded and copy data into lines 3 and 4 (and for use with German decimal comma replace all points by commas)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</si>
</sst>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00000000"/>
    <numFmt numFmtId="165" formatCode="0.000"/>
    <numFmt numFmtId="166" formatCode="0.00000"/>
    <numFmt numFmtId="167" formatCode="0.0000"/>
    <numFmt numFmtId="168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9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0" xfId="0" applyNumberFormat="1"/>
    <xf numFmtId="166" fontId="2" fillId="0" borderId="0" xfId="0" applyNumberFormat="1" applyFont="1"/>
    <xf numFmtId="165" fontId="2" fillId="0" borderId="0" xfId="1" applyNumberFormat="1" applyFont="1"/>
    <xf numFmtId="167" fontId="0" fillId="0" borderId="0" xfId="0" applyNumberFormat="1"/>
    <xf numFmtId="165" fontId="2" fillId="0" borderId="0" xfId="0" applyNumberFormat="1" applyFont="1"/>
    <xf numFmtId="49" fontId="0" fillId="2" borderId="0" xfId="0" applyNumberFormat="1" applyFill="1"/>
    <xf numFmtId="11" fontId="0" fillId="2" borderId="0" xfId="0" applyNumberFormat="1" applyFill="1"/>
    <xf numFmtId="164" fontId="0" fillId="2" borderId="0" xfId="0" applyNumberFormat="1" applyFill="1"/>
    <xf numFmtId="167" fontId="0" fillId="2" borderId="0" xfId="0" applyNumberFormat="1" applyFill="1"/>
    <xf numFmtId="168" fontId="2" fillId="0" borderId="0" xfId="1" applyNumberFormat="1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2"/>
  <sheetViews>
    <sheetView tabSelected="1" workbookViewId="0">
      <selection activeCell="D11" sqref="D11"/>
    </sheetView>
  </sheetViews>
  <sheetFormatPr baseColWidth="10" defaultColWidth="10.90625" defaultRowHeight="14.5" x14ac:dyDescent="0.35"/>
  <cols>
    <col min="1" max="1" width="3" style="1" customWidth="1"/>
    <col min="2" max="3" width="13.54296875" style="1" customWidth="1"/>
    <col min="4" max="4" width="12.1796875" style="1" customWidth="1"/>
    <col min="5" max="5" width="13.54296875" style="1" customWidth="1"/>
    <col min="6" max="6" width="10.453125" style="1" customWidth="1"/>
    <col min="7" max="7" width="7.26953125" style="1" bestFit="1" customWidth="1"/>
    <col min="8" max="8" width="7.54296875" style="1" customWidth="1"/>
    <col min="9" max="9" width="7.26953125" style="1" bestFit="1" customWidth="1"/>
    <col min="10" max="10" width="6.81640625" style="1" bestFit="1" customWidth="1"/>
    <col min="11" max="11" width="8.81640625" style="1" bestFit="1" customWidth="1"/>
    <col min="12" max="12" width="7.90625" style="1" bestFit="1" customWidth="1"/>
    <col min="13" max="13" width="8.81640625" style="1" bestFit="1" customWidth="1"/>
    <col min="14" max="14" width="6" style="1" bestFit="1" customWidth="1"/>
    <col min="15" max="26" width="8.26953125" style="1" bestFit="1" customWidth="1"/>
    <col min="27" max="27" width="1.81640625" style="3" bestFit="1" customWidth="1"/>
    <col min="28" max="32" width="1.26953125" style="1" bestFit="1" customWidth="1"/>
    <col min="33" max="33" width="19.90625" style="1" bestFit="1" customWidth="1"/>
    <col min="34" max="34" width="1.26953125" style="1" bestFit="1" customWidth="1"/>
    <col min="35" max="35" width="9.81640625" style="1" bestFit="1" customWidth="1"/>
    <col min="36" max="38" width="8.26953125" style="1" bestFit="1" customWidth="1"/>
    <col min="39" max="40" width="11.26953125" style="1" bestFit="1" customWidth="1"/>
    <col min="41" max="16384" width="10.90625" style="1"/>
  </cols>
  <sheetData>
    <row r="1" spans="1:40" customFormat="1" x14ac:dyDescent="0.35">
      <c r="A1" t="s">
        <v>32</v>
      </c>
      <c r="B1" s="2"/>
      <c r="C1" s="7"/>
      <c r="D1" s="2"/>
      <c r="E1" s="7"/>
    </row>
    <row r="2" spans="1:40" x14ac:dyDescent="0.35">
      <c r="A2" s="1" t="s">
        <v>6</v>
      </c>
      <c r="B2" s="1" t="s">
        <v>2</v>
      </c>
      <c r="C2" s="1" t="s">
        <v>7</v>
      </c>
      <c r="D2" s="1" t="s">
        <v>3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U2" s="1" t="s">
        <v>21</v>
      </c>
      <c r="Y2" s="1" t="s">
        <v>22</v>
      </c>
    </row>
    <row r="3" spans="1:40" s="9" customFormat="1" x14ac:dyDescent="0.35">
      <c r="A3" s="9" t="s">
        <v>4</v>
      </c>
      <c r="B3" s="11">
        <v>84.10973475003</v>
      </c>
      <c r="C3" s="12">
        <v>9.6500000000000002E-2</v>
      </c>
      <c r="D3" s="11">
        <v>21.992737388599998</v>
      </c>
      <c r="E3" s="12">
        <v>7.1999999999999995E-2</v>
      </c>
      <c r="F3" s="9" t="s">
        <v>30</v>
      </c>
      <c r="G3" s="9">
        <v>12.884600000000001</v>
      </c>
      <c r="H3" s="9">
        <v>0.109</v>
      </c>
      <c r="I3" s="9">
        <v>94.302999999999997</v>
      </c>
      <c r="J3" s="9">
        <v>-41.667000000000002</v>
      </c>
      <c r="K3" s="9">
        <v>0.127</v>
      </c>
      <c r="L3" s="9">
        <v>-84.599000000000004</v>
      </c>
      <c r="M3" s="9">
        <v>7.0000000000000007E-2</v>
      </c>
      <c r="N3" s="9">
        <v>4.5049999999999999</v>
      </c>
      <c r="O3" s="10">
        <v>22819000</v>
      </c>
      <c r="P3" s="10">
        <v>3675.1</v>
      </c>
      <c r="Q3" s="9">
        <v>7.2916270000000001</v>
      </c>
      <c r="R3" s="9">
        <v>2.761E-3</v>
      </c>
      <c r="S3" s="10">
        <v>13097000</v>
      </c>
      <c r="T3" s="10">
        <v>4881.8</v>
      </c>
      <c r="U3" s="9">
        <v>7.5456380000000003</v>
      </c>
      <c r="V3" s="9">
        <v>2.8189999999999999E-3</v>
      </c>
      <c r="W3" s="10">
        <v>14234000</v>
      </c>
      <c r="X3" s="10">
        <v>5240.2</v>
      </c>
      <c r="Y3" s="9">
        <v>6.8645990000000001</v>
      </c>
      <c r="Z3" s="9">
        <v>3.8E-3</v>
      </c>
      <c r="AA3" s="9">
        <v>0.68103899999999995</v>
      </c>
      <c r="AB3" s="9">
        <v>20.079999999999998</v>
      </c>
      <c r="AC3" s="9">
        <v>4.57</v>
      </c>
      <c r="AD3" s="9">
        <v>6250</v>
      </c>
      <c r="AE3" s="9">
        <v>4</v>
      </c>
      <c r="AF3" s="9" t="s">
        <v>5</v>
      </c>
      <c r="AG3" s="9" t="s">
        <v>5</v>
      </c>
      <c r="AH3" s="9" t="s">
        <v>5</v>
      </c>
      <c r="AI3" s="9" t="s">
        <v>5</v>
      </c>
      <c r="AJ3" s="9">
        <v>7.2916270000000001</v>
      </c>
      <c r="AK3" s="9">
        <v>2.761E-3</v>
      </c>
      <c r="AL3" s="10">
        <v>22819000</v>
      </c>
      <c r="AM3" s="9">
        <v>84.109934471290003</v>
      </c>
      <c r="AN3" s="9">
        <v>21.993113386009998</v>
      </c>
    </row>
    <row r="4" spans="1:40" s="9" customFormat="1" x14ac:dyDescent="0.35">
      <c r="A4" s="9" t="s">
        <v>4</v>
      </c>
      <c r="B4" s="11">
        <v>84.108505023609993</v>
      </c>
      <c r="C4" s="12">
        <v>2.0500000000000001E-2</v>
      </c>
      <c r="D4" s="11">
        <v>21.992829570750001</v>
      </c>
      <c r="E4" s="12">
        <v>1.5100000000000001E-2</v>
      </c>
      <c r="F4" s="9" t="s">
        <v>31</v>
      </c>
      <c r="G4" s="9">
        <v>13.1889</v>
      </c>
      <c r="H4" s="9">
        <v>2.3099999999999999E-2</v>
      </c>
      <c r="I4" s="9">
        <v>88.647000000000006</v>
      </c>
      <c r="J4" s="9">
        <v>-45.92</v>
      </c>
      <c r="K4" s="9">
        <v>2.5000000000000001E-2</v>
      </c>
      <c r="L4" s="9">
        <v>-75.825999999999993</v>
      </c>
      <c r="M4" s="9">
        <v>1.4999999999999999E-2</v>
      </c>
      <c r="N4" s="9">
        <v>0.97199999999999998</v>
      </c>
      <c r="O4" s="10">
        <v>14672000</v>
      </c>
      <c r="P4" s="10">
        <v>2934.1</v>
      </c>
      <c r="Q4" s="9">
        <v>7.7711839999999999</v>
      </c>
      <c r="R4" s="9">
        <v>2.764E-3</v>
      </c>
      <c r="S4" s="10">
        <v>8562600</v>
      </c>
      <c r="T4" s="10">
        <v>5371.6</v>
      </c>
      <c r="U4" s="9">
        <v>8.007028</v>
      </c>
      <c r="V4" s="9">
        <v>2.872E-3</v>
      </c>
      <c r="W4" s="10">
        <v>9037400</v>
      </c>
      <c r="X4" s="10">
        <v>6954.5</v>
      </c>
      <c r="Y4" s="9">
        <v>7.3577839999999997</v>
      </c>
      <c r="Z4" s="9">
        <v>3.8709999999999999E-3</v>
      </c>
      <c r="AA4" s="9">
        <v>0.64924300000000001</v>
      </c>
      <c r="AB4" s="9">
        <v>20.51</v>
      </c>
      <c r="AC4" s="9">
        <v>0.24</v>
      </c>
      <c r="AD4" s="9">
        <v>6000</v>
      </c>
      <c r="AE4" s="9">
        <v>3.5</v>
      </c>
      <c r="AF4" s="9" t="s">
        <v>5</v>
      </c>
      <c r="AG4" s="9" t="s">
        <v>5</v>
      </c>
      <c r="AH4" s="9" t="s">
        <v>5</v>
      </c>
      <c r="AI4" s="9" t="s">
        <v>5</v>
      </c>
      <c r="AJ4" s="9">
        <v>7.7711839999999999</v>
      </c>
      <c r="AK4" s="9">
        <v>2.764E-3</v>
      </c>
      <c r="AL4" s="10">
        <v>14672000</v>
      </c>
      <c r="AM4" s="9">
        <v>84.108725131930001</v>
      </c>
      <c r="AN4" s="9">
        <v>21.993166577389999</v>
      </c>
    </row>
    <row r="5" spans="1:40" x14ac:dyDescent="0.35">
      <c r="B5" s="4"/>
      <c r="AA5" s="1"/>
    </row>
    <row r="6" spans="1:40" x14ac:dyDescent="0.35">
      <c r="B6" s="4" t="s">
        <v>25</v>
      </c>
      <c r="C6" s="1" t="s">
        <v>1</v>
      </c>
      <c r="D6" s="1" t="s">
        <v>23</v>
      </c>
      <c r="E6" s="1" t="s">
        <v>0</v>
      </c>
      <c r="F6" s="1" t="s">
        <v>24</v>
      </c>
      <c r="G6" s="1" t="s">
        <v>26</v>
      </c>
      <c r="H6" s="1" t="s">
        <v>27</v>
      </c>
      <c r="I6" s="1" t="s">
        <v>28</v>
      </c>
      <c r="J6" s="1" t="s">
        <v>29</v>
      </c>
      <c r="AA6" s="1"/>
    </row>
    <row r="7" spans="1:40" x14ac:dyDescent="0.35">
      <c r="B7" s="13">
        <v>2016</v>
      </c>
      <c r="C7" s="6">
        <f>IF(D3=D4,IF(((IF(IF(B3&lt;B4,IF(B4-B3&gt;180,B4-360,B4),B4)*PI()/180-IF(B4&lt;B3,IF(B3-B4&gt;180,B3-360,B3),B3)*PI()/180&gt;0,1,0))+(IF(D4*PI()/180-(D3+0.0000000001)*PI()/180&gt;0,2,0)))=3,ATAN(((IF(B3&lt;B4,IF(B4-B3&gt;180,B4-360,B4),B4)*PI()/180-IF(B4&lt;B3,IF(B3-B4&gt;180,B3-360,B3),B3)*PI()/180)*(COS((D3+0.0000000001)*PI()/180))/(D4*PI()/180-(D3+0.0000000001)*PI()/180))),IF(((IF(IF(B3&lt;B4,IF(B4-B3&gt;180,B4-360,B4),B4)*PI()/180-IF(B4&lt;B3,IF(B3-B4&gt;180,B3-360,B3),B3)*PI()/180&gt;0,1,0))+(IF(D4*PI()/180-(D3+0.0000000001)*PI()/180&gt;0,2,0)))=1,ATAN(((IF(B3&lt;B4,IF(B4-B3&gt;180,B4-360,B4),B4)*PI()/180-IF(B4&lt;B3,IF(B3-B4&gt;180,B3-360,B3),B3)*PI()/180)*(COS((D3+0.0000000001)*PI()/180))/(D4*PI()/180-(D3+0.0000000001)*PI()/180)))+PI(),IF(((IF(IF(B3&lt;B4,IF(B4-B3&gt;180,B4-360,B4),B4)*PI()/180-IF(B4&lt;B3,IF(B3-B4&gt;180,B3-360,B3),B3)*PI()/180&gt;0,1,0))+(IF(D4*PI()/180-(D3+0.0000000001)*PI()/180&gt;0,2,0)))=0,ATAN(((IF(B3&lt;B4,IF(B4-B3&gt;180,B4-360,B4),B4)*PI()/180-IF(B4&lt;B3,IF(B3-B4&gt;180,B3-360,B3),B3)*PI()/180)*(COS((D3+0.0000000001)*PI()/180))/(D4*PI()/180-(D3+0.0000000001)*PI()/180)))+PI(),ATAN(((IF(B3&lt;B4,IF(B4-B3&gt;180,B4-360,B4),B4)*PI()/180-IF(B4&lt;B3,IF(B3-B4&gt;180,B3-360,B3),B3)*PI()/180)*(COS((D3+0.0000000001)*PI()/180))/(D4*PI()/180-(D3+0.0000000001)*PI()/180)))+2*PI())))*180/PI(),IF(((IF(IF(B3&lt;B4,IF(B4-B3&gt;180,B4-360,B4),B4)*PI()/180-IF(B4&lt;B3,IF(B3-B4&gt;180,B3-360,B3),B3)*PI()/180&gt;0,1,0))+(IF(D4*PI()/180-D3*PI()/180&gt;0,2,0)))=3,ATAN(((IF(B3&lt;B4,IF(B4-B3&gt;180,B4-360,B4),B4)*PI()/180-IF(B4&lt;B3,IF(B3-B4&gt;180,B3-360,B3),B3)*PI()/180)*(COS(D3*PI()/180))/(D4*PI()/180-D3*PI()/180))),IF(((IF(IF(B3&lt;B4,IF(B4-B3&gt;180,B4-360,B4),B4)*PI()/180-IF(B4&lt;B3,IF(B3-B4&gt;180,B3-360,B3),B3)*PI()/180&gt;0,1,0))+(IF(D4*PI()/180-D3*PI()/180&gt;0,2,0)))=1,ATAN(((IF(B3&lt;B4,IF(B4-B3&gt;180,B4-360,B4),B4)*PI()/180-IF(B4&lt;B3,IF(B3-B4&gt;180,B3-360,B3),B3)*PI()/180)*(COS(D3*PI()/180))/(D4*PI()/180-D3*PI()/180)))+PI(),IF(((IF(IF(B3&lt;B4,IF(B4-B3&gt;180,B4-360,B4),B4)*PI()/180-IF(B4&lt;B3,IF(B3-B4&gt;180,B3-360,B3),B3)*PI()/180&gt;0,1,0))+(IF(D4*PI()/180-D3*PI()/180&gt;0,2,0)))=0,ATAN(((IF(B3&lt;B4,IF(B4-B3&gt;180,B4-360,B4),B4)*PI()/180-IF(B4&lt;B3,IF(B3-B4&gt;180,B3-360,B3),B3)*PI()/180)*(COS(D3*PI()/180))/(D4*PI()/180-D3*PI()/180)))+PI(),ATAN(((IF(B3&lt;B4,IF(B4-B3&gt;180,B4-360,B4),B4)*PI()/180-IF(B4&lt;B3,IF(B3-B4&gt;180,B3-360,B3),B3)*PI()/180)*(COS(D3*PI()/180))/(D4*PI()/180-D3*PI()/180)))+2*PI())))*180/PI())</f>
        <v>274.62199397737749</v>
      </c>
      <c r="D7" s="8">
        <f>ATAN(F7/E7)*180/PI()</f>
        <v>1.7121294795095152E-3</v>
      </c>
      <c r="E7" s="5">
        <f>ACOS(SIN(D3/180*PI())*SIN(D4/180*PI())+COS(D3/180*PI())*COS(D4/180*PI())*COS(ABS(B3/180*PI()-B4/180*PI())))*180/PI()*3600</f>
        <v>4.1182588501889636</v>
      </c>
      <c r="F7" s="5">
        <f>SQRT(C3^2+E3^2+C4^2+E4^2)/1000</f>
        <v>1.2306303262962442E-4</v>
      </c>
      <c r="G7" s="6">
        <f>Q3</f>
        <v>7.2916270000000001</v>
      </c>
      <c r="H7" s="6">
        <f>R3</f>
        <v>2.761E-3</v>
      </c>
      <c r="I7" s="6">
        <f>Q4</f>
        <v>7.7711839999999999</v>
      </c>
      <c r="J7" s="6">
        <f>R4</f>
        <v>2.764E-3</v>
      </c>
      <c r="AA7" s="1"/>
    </row>
    <row r="8" spans="1:40" x14ac:dyDescent="0.35">
      <c r="B8" s="4"/>
      <c r="AA8" s="1"/>
    </row>
    <row r="9" spans="1:40" x14ac:dyDescent="0.35">
      <c r="B9" s="4"/>
      <c r="AA9" s="1"/>
    </row>
    <row r="10" spans="1:40" x14ac:dyDescent="0.35">
      <c r="B10" s="4"/>
      <c r="AA10" s="1"/>
    </row>
    <row r="11" spans="1:40" x14ac:dyDescent="0.35">
      <c r="B11" s="4"/>
      <c r="AA11" s="1"/>
    </row>
    <row r="12" spans="1:40" x14ac:dyDescent="0.35">
      <c r="B12" s="4"/>
      <c r="AA12" s="1"/>
    </row>
    <row r="13" spans="1:40" x14ac:dyDescent="0.35">
      <c r="B13" s="4"/>
      <c r="AA13" s="1"/>
    </row>
    <row r="14" spans="1:40" x14ac:dyDescent="0.35">
      <c r="B14" s="4"/>
      <c r="AA14" s="1"/>
    </row>
    <row r="15" spans="1:40" x14ac:dyDescent="0.35">
      <c r="B15" s="4"/>
      <c r="AA15" s="1"/>
    </row>
    <row r="16" spans="1:40" x14ac:dyDescent="0.35">
      <c r="B16" s="4"/>
      <c r="AA16" s="1"/>
    </row>
    <row r="17" spans="2:27" x14ac:dyDescent="0.35">
      <c r="B17" s="4"/>
      <c r="AA17" s="1"/>
    </row>
    <row r="18" spans="2:27" x14ac:dyDescent="0.35">
      <c r="B18" s="4"/>
      <c r="AA18" s="1"/>
    </row>
    <row r="19" spans="2:27" x14ac:dyDescent="0.35">
      <c r="B19" s="4"/>
      <c r="AA19" s="1"/>
    </row>
    <row r="20" spans="2:27" x14ac:dyDescent="0.35">
      <c r="B20" s="4"/>
      <c r="AA20" s="1"/>
    </row>
    <row r="21" spans="2:27" x14ac:dyDescent="0.35">
      <c r="B21" s="4"/>
      <c r="AA21" s="1"/>
    </row>
    <row r="22" spans="2:27" x14ac:dyDescent="0.35">
      <c r="B22" s="4"/>
      <c r="AA22" s="1"/>
    </row>
    <row r="23" spans="2:27" x14ac:dyDescent="0.35">
      <c r="B23" s="4"/>
      <c r="AA23" s="1"/>
    </row>
    <row r="24" spans="2:27" x14ac:dyDescent="0.35">
      <c r="B24" s="4"/>
      <c r="AA24" s="1"/>
    </row>
    <row r="25" spans="2:27" x14ac:dyDescent="0.35">
      <c r="B25" s="4"/>
      <c r="AA25" s="1"/>
    </row>
    <row r="26" spans="2:27" x14ac:dyDescent="0.35">
      <c r="B26" s="4"/>
      <c r="AA26" s="1"/>
    </row>
    <row r="27" spans="2:27" x14ac:dyDescent="0.35">
      <c r="B27" s="4"/>
      <c r="AA27" s="1"/>
    </row>
    <row r="28" spans="2:27" x14ac:dyDescent="0.35">
      <c r="B28" s="4"/>
      <c r="AA28" s="1"/>
    </row>
    <row r="29" spans="2:27" x14ac:dyDescent="0.35">
      <c r="B29" s="4"/>
      <c r="AA29" s="1"/>
    </row>
    <row r="30" spans="2:27" x14ac:dyDescent="0.35">
      <c r="B30" s="4"/>
      <c r="AA30" s="1"/>
    </row>
    <row r="31" spans="2:27" x14ac:dyDescent="0.35">
      <c r="B31" s="4"/>
      <c r="AA31" s="1"/>
    </row>
    <row r="32" spans="2:27" x14ac:dyDescent="0.35">
      <c r="B32" s="4"/>
      <c r="AA32" s="1"/>
    </row>
    <row r="33" spans="2:27" x14ac:dyDescent="0.35">
      <c r="B33" s="4"/>
      <c r="AA33" s="1"/>
    </row>
    <row r="34" spans="2:27" x14ac:dyDescent="0.35">
      <c r="B34" s="4"/>
      <c r="AA34" s="1"/>
    </row>
    <row r="35" spans="2:27" x14ac:dyDescent="0.35">
      <c r="B35" s="4"/>
      <c r="AA35" s="1"/>
    </row>
    <row r="36" spans="2:27" x14ac:dyDescent="0.35">
      <c r="B36" s="4"/>
      <c r="AA36" s="1"/>
    </row>
    <row r="37" spans="2:27" x14ac:dyDescent="0.35">
      <c r="B37" s="4"/>
      <c r="AA37" s="1"/>
    </row>
    <row r="38" spans="2:27" x14ac:dyDescent="0.35">
      <c r="B38" s="4"/>
      <c r="AA38" s="1"/>
    </row>
    <row r="39" spans="2:27" x14ac:dyDescent="0.35">
      <c r="B39" s="4"/>
      <c r="AA39" s="1"/>
    </row>
    <row r="40" spans="2:27" x14ac:dyDescent="0.35">
      <c r="B40" s="4"/>
      <c r="AA40" s="1"/>
    </row>
    <row r="41" spans="2:27" x14ac:dyDescent="0.35">
      <c r="B41" s="4"/>
      <c r="AA41" s="1"/>
    </row>
    <row r="42" spans="2:27" x14ac:dyDescent="0.35">
      <c r="B42" s="4"/>
      <c r="AA42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Comparing 2MASS to GAIA DR1 positions</dc:title>
  <dc:subject>Common Proper Motion</dc:subject>
  <dc:creator>Wilfried Knapp</dc:creator>
  <cp:lastModifiedBy>Wilfried Knapp</cp:lastModifiedBy>
  <dcterms:created xsi:type="dcterms:W3CDTF">2016-04-10T16:20:28Z</dcterms:created>
  <dcterms:modified xsi:type="dcterms:W3CDTF">2021-11-28T15:52:02Z</dcterms:modified>
  <cp:category>Astronomy</cp:category>
</cp:coreProperties>
</file>